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36616" yWindow="65416" windowWidth="29040" windowHeight="15840" activeTab="0"/>
  </bookViews>
  <sheets>
    <sheet name="avec RI - agents CNRACL" sheetId="1" r:id="rId1"/>
    <sheet name="avec RI- agents IRCANTEC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<sst xmlns="http://schemas.openxmlformats.org/spreadsheetml/2006/main" count="37" uniqueCount="20">
  <si>
    <t xml:space="preserve">PROTECTION SOCIALE COMPLEMENTAIRE -&gt;   PREVOYANCE </t>
  </si>
  <si>
    <r>
      <rPr>
        <b/>
        <sz val="22"/>
        <rFont val="Bradley Hand ITC"/>
        <family val="4"/>
      </rPr>
      <t>SIMULATEUR : CALCULER LE MONTANT DES COTISATIONS</t>
    </r>
    <r>
      <rPr>
        <b/>
        <sz val="14"/>
        <rFont val="Bradley Hand ITC"/>
        <family val="4"/>
      </rPr>
      <t xml:space="preserve"> </t>
    </r>
  </si>
  <si>
    <t xml:space="preserve">SALAIRE BRUT DE L'AGENT </t>
  </si>
  <si>
    <t xml:space="preserve">participation en employeur </t>
  </si>
  <si>
    <t xml:space="preserve">MONTANT DES COTISATIONS A PARTIR DU SALAIRE BRUT  </t>
  </si>
  <si>
    <t>RESTE A CHARGE POUR L'AGENT</t>
  </si>
  <si>
    <t>garantie de base :</t>
  </si>
  <si>
    <t xml:space="preserve">garantie ITT </t>
  </si>
  <si>
    <t>garantie ITT</t>
  </si>
  <si>
    <t>option 1 :</t>
  </si>
  <si>
    <t xml:space="preserve">invalidité </t>
  </si>
  <si>
    <t xml:space="preserve">garantie ITT + invalidité </t>
  </si>
  <si>
    <t>option 2 :</t>
  </si>
  <si>
    <t xml:space="preserve">minoration retraite </t>
  </si>
  <si>
    <t xml:space="preserve">garantie ITT + invalidité + minoration de retraite </t>
  </si>
  <si>
    <t xml:space="preserve">option 3 : </t>
  </si>
  <si>
    <t xml:space="preserve">capital décés / PTIA </t>
  </si>
  <si>
    <t>garantie ITT + invalidité + minoration de retraite + capital décé/PTIA</t>
  </si>
  <si>
    <t>TOTAL</t>
  </si>
  <si>
    <t>garantie ITT + invalidité  + capital décé/PTIA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</si>
</sst>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Bradley Hand ITC"/>
      <family val="4"/>
    </font>
    <font>
      <b/>
      <sz val="14"/>
      <name val="Bradley Hand ITC"/>
      <family val="4"/>
    </font>
    <font>
      <b/>
      <sz val="22"/>
      <name val="Bradley Hand ITC"/>
      <family val="4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0" fontId="0" fillId="0" borderId="2" xfId="0" applyBorder="1"/>
    <xf numFmtId="164" fontId="0" fillId="2" borderId="3" xfId="0" applyNumberFormat="1" applyFill="1" applyBorder="1" applyAlignment="1" applyProtection="1">
      <alignment horizontal="center" vertical="center"/>
      <protection locked="0"/>
    </xf>
    <xf numFmtId="6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0" fillId="3" borderId="2" xfId="0" applyFill="1" applyBorder="1"/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2" fillId="0" borderId="5" xfId="0" applyFont="1" applyBorder="1"/>
    <xf numFmtId="0" fontId="0" fillId="0" borderId="5" xfId="0" applyBorder="1"/>
    <xf numFmtId="10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2" fillId="0" borderId="0" xfId="0" applyFont="1"/>
    <xf numFmtId="10" fontId="0" fillId="0" borderId="0" xfId="0" applyNumberFormat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2" fillId="0" borderId="16" xfId="0" applyFont="1" applyBorder="1"/>
    <xf numFmtId="0" fontId="0" fillId="0" borderId="16" xfId="0" applyBorder="1"/>
    <xf numFmtId="10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4" borderId="11" xfId="0" applyNumberForma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right"/>
    </xf>
    <xf numFmtId="0" fontId="6" fillId="4" borderId="0" xfId="0" applyFont="1" applyFill="1"/>
    <xf numFmtId="10" fontId="6" fillId="4" borderId="0" xfId="0" applyNumberFormat="1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6</xdr:row>
      <xdr:rowOff>190500</xdr:rowOff>
    </xdr:from>
    <xdr:to>
      <xdr:col>7</xdr:col>
      <xdr:colOff>1285875</xdr:colOff>
      <xdr:row>8</xdr:row>
      <xdr:rowOff>9525</xdr:rowOff>
    </xdr:to>
    <xdr:sp macro="" textlink="">
      <xdr:nvSpPr>
        <xdr:cNvPr id="2" name="Flèche : droite 1"/>
        <xdr:cNvSpPr/>
      </xdr:nvSpPr>
      <xdr:spPr>
        <a:xfrm>
          <a:off x="7696200" y="1962150"/>
          <a:ext cx="1009650" cy="219075"/>
        </a:xfrm>
        <a:prstGeom prst="rightArrow">
          <a:avLst/>
        </a:prstGeom>
        <a:solidFill>
          <a:srgbClr val="A8D08F"/>
        </a:solidFill>
        <a:ln>
          <a:solidFill>
            <a:srgbClr val="00B05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161925</xdr:colOff>
      <xdr:row>1</xdr:row>
      <xdr:rowOff>28575</xdr:rowOff>
    </xdr:from>
    <xdr:to>
      <xdr:col>1</xdr:col>
      <xdr:colOff>552450</xdr:colOff>
      <xdr:row>8</xdr:row>
      <xdr:rowOff>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1838325" cy="1952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57150</xdr:colOff>
      <xdr:row>16</xdr:row>
      <xdr:rowOff>57150</xdr:rowOff>
    </xdr:from>
    <xdr:to>
      <xdr:col>7</xdr:col>
      <xdr:colOff>1257300</xdr:colOff>
      <xdr:row>22</xdr:row>
      <xdr:rowOff>123825</xdr:rowOff>
    </xdr:to>
    <xdr:sp macro="" textlink="">
      <xdr:nvSpPr>
        <xdr:cNvPr id="4" name="ZoneTexte 3"/>
        <xdr:cNvSpPr txBox="1"/>
      </xdr:nvSpPr>
      <xdr:spPr>
        <a:xfrm>
          <a:off x="1504950" y="3886200"/>
          <a:ext cx="7172325" cy="1209675"/>
        </a:xfrm>
        <a:prstGeom prst="rect">
          <a:avLst/>
        </a:prstGeom>
        <a:solidFill>
          <a:srgbClr val="DFE7F5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1400" b="1"/>
            <a:t>NOTICE:</a:t>
          </a:r>
          <a:r>
            <a:rPr lang="fr-FR" sz="1400" b="1" baseline="0"/>
            <a:t> </a:t>
          </a:r>
          <a:endParaRPr lang="fr-FR" sz="1400" b="1"/>
        </a:p>
        <a:p>
          <a:r>
            <a:rPr lang="fr-FR" sz="1100"/>
            <a:t>1)  choisir</a:t>
          </a:r>
          <a:r>
            <a:rPr lang="fr-FR" sz="1100" baseline="0"/>
            <a:t> le signet  (en bas à gauche) selon fonction du statut de l'agent : CNRACL ou IRCANTEC </a:t>
          </a:r>
        </a:p>
        <a:p>
          <a:r>
            <a:rPr lang="fr-FR" sz="1100" baseline="0"/>
            <a:t>2) compléter la cellule jaune "G6" en y indiquant le salaire brut de l'agent </a:t>
          </a:r>
        </a:p>
        <a:p>
          <a:r>
            <a:rPr lang="fr-FR" sz="1100" baseline="0"/>
            <a:t>3) compléter la cellule jaune "L6" en y indiquant le montant de la participation employeur </a:t>
          </a:r>
        </a:p>
        <a:p>
          <a:r>
            <a:rPr lang="fr-FR" sz="1100" b="1"/>
            <a:t>--&gt;</a:t>
          </a:r>
          <a:r>
            <a:rPr lang="fr-FR" sz="1100"/>
            <a:t> les résultats qui apparraissen</a:t>
          </a:r>
          <a:r>
            <a:rPr lang="fr-FR" sz="1100" baseline="0"/>
            <a:t>t sont indicatifs et le montants réels des cotisations pourront être légèrement différents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7</xdr:row>
      <xdr:rowOff>9525</xdr:rowOff>
    </xdr:from>
    <xdr:to>
      <xdr:col>7</xdr:col>
      <xdr:colOff>1314450</xdr:colOff>
      <xdr:row>8</xdr:row>
      <xdr:rowOff>28575</xdr:rowOff>
    </xdr:to>
    <xdr:sp macro="" textlink="">
      <xdr:nvSpPr>
        <xdr:cNvPr id="2" name="Flèche : droite 1"/>
        <xdr:cNvSpPr/>
      </xdr:nvSpPr>
      <xdr:spPr>
        <a:xfrm>
          <a:off x="7724775" y="1981200"/>
          <a:ext cx="1009650" cy="219075"/>
        </a:xfrm>
        <a:prstGeom prst="rightArrow">
          <a:avLst/>
        </a:prstGeom>
        <a:solidFill>
          <a:srgbClr val="A8D08F"/>
        </a:solidFill>
        <a:ln>
          <a:solidFill>
            <a:srgbClr val="00B05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180975</xdr:colOff>
      <xdr:row>1</xdr:row>
      <xdr:rowOff>47625</xdr:rowOff>
    </xdr:from>
    <xdr:to>
      <xdr:col>1</xdr:col>
      <xdr:colOff>590550</xdr:colOff>
      <xdr:row>8</xdr:row>
      <xdr:rowOff>57150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8125"/>
          <a:ext cx="1857375" cy="1990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457200</xdr:colOff>
      <xdr:row>16</xdr:row>
      <xdr:rowOff>152400</xdr:rowOff>
    </xdr:from>
    <xdr:to>
      <xdr:col>8</xdr:col>
      <xdr:colOff>180975</xdr:colOff>
      <xdr:row>23</xdr:row>
      <xdr:rowOff>38100</xdr:rowOff>
    </xdr:to>
    <xdr:sp macro="" textlink="">
      <xdr:nvSpPr>
        <xdr:cNvPr id="5" name="ZoneTexte 4"/>
        <xdr:cNvSpPr txBox="1"/>
      </xdr:nvSpPr>
      <xdr:spPr>
        <a:xfrm>
          <a:off x="457200" y="3981450"/>
          <a:ext cx="8743950" cy="1219200"/>
        </a:xfrm>
        <a:prstGeom prst="rect">
          <a:avLst/>
        </a:prstGeom>
        <a:solidFill>
          <a:srgbClr val="DFE7F5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1400" b="1"/>
            <a:t>NOTICE:</a:t>
          </a:r>
          <a:r>
            <a:rPr lang="fr-FR" sz="1400" b="1" baseline="0"/>
            <a:t> </a:t>
          </a:r>
          <a:endParaRPr lang="fr-FR" sz="1400" b="1"/>
        </a:p>
        <a:p>
          <a:r>
            <a:rPr lang="fr-FR" sz="1100"/>
            <a:t>1)  choisir</a:t>
          </a:r>
          <a:r>
            <a:rPr lang="fr-FR" sz="1100" baseline="0"/>
            <a:t> le signet  (en bas à gauche) selon fonction du statut de l'agent : CNRACL ou IRCANTEC </a:t>
          </a:r>
        </a:p>
        <a:p>
          <a:r>
            <a:rPr lang="fr-FR" sz="1100" baseline="0"/>
            <a:t>2) compléter la cellule jaune "G6" en y indiquant le salaire brut de l'agent </a:t>
          </a:r>
        </a:p>
        <a:p>
          <a:r>
            <a:rPr lang="fr-FR" sz="1100" baseline="0"/>
            <a:t>3) compléter la cellule jaune "L6" en y indiquant le montant de la participation employeur </a:t>
          </a:r>
        </a:p>
        <a:p>
          <a:r>
            <a:rPr lang="fr-FR" sz="1100" b="1"/>
            <a:t>--&gt;</a:t>
          </a:r>
          <a:r>
            <a:rPr lang="fr-FR" sz="1100"/>
            <a:t> les résultats qui apparraissen</a:t>
          </a:r>
          <a:r>
            <a:rPr lang="fr-FR" sz="1100" baseline="0"/>
            <a:t>t sont indicatifs et le montants réels des cotisations pourront être légèrement différents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33D8-5210-4DF1-BB18-C2B990B271BD}">
  <dimension ref="C2:L16"/>
  <sheetViews>
    <sheetView tabSelected="1" workbookViewId="0" topLeftCell="A1">
      <selection activeCell="N12" sqref="N12"/>
    </sheetView>
  </sheetViews>
  <sheetFormatPr defaultColWidth="11.421875" defaultRowHeight="15"/>
  <cols>
    <col min="1" max="1" width="21.7109375" style="0" customWidth="1"/>
    <col min="2" max="2" width="25.00390625" style="0" customWidth="1"/>
    <col min="3" max="3" width="18.8515625" style="0" customWidth="1"/>
    <col min="8" max="8" width="24.00390625" style="0" customWidth="1"/>
    <col min="11" max="11" width="40.8515625" style="0" customWidth="1"/>
  </cols>
  <sheetData>
    <row r="1" ht="15" thickBot="1"/>
    <row r="2" spans="4:11" ht="37.5" customHeight="1" thickBot="1">
      <c r="D2" s="40" t="s">
        <v>0</v>
      </c>
      <c r="E2" s="41"/>
      <c r="F2" s="41"/>
      <c r="G2" s="41"/>
      <c r="H2" s="41"/>
      <c r="I2" s="41"/>
      <c r="J2" s="41"/>
      <c r="K2" s="42"/>
    </row>
    <row r="3" spans="4:11" ht="40.5" customHeight="1" thickBot="1" thickTop="1">
      <c r="D3" s="43" t="s">
        <v>1</v>
      </c>
      <c r="E3" s="44"/>
      <c r="F3" s="44"/>
      <c r="G3" s="44"/>
      <c r="H3" s="44"/>
      <c r="I3" s="44"/>
      <c r="J3" s="44"/>
      <c r="K3" s="45"/>
    </row>
    <row r="5" ht="15.75" thickBot="1"/>
    <row r="6" spans="4:12" ht="15.75" thickBot="1">
      <c r="D6" s="1" t="s">
        <v>2</v>
      </c>
      <c r="E6" s="2"/>
      <c r="F6" s="2"/>
      <c r="G6" s="3"/>
      <c r="I6" s="1" t="s">
        <v>3</v>
      </c>
      <c r="J6" s="2"/>
      <c r="K6" s="2"/>
      <c r="L6" s="4">
        <v>5</v>
      </c>
    </row>
    <row r="7" ht="15.75" thickBot="1">
      <c r="L7" s="5"/>
    </row>
    <row r="8" spans="3:12" ht="15.75" thickBot="1">
      <c r="C8" s="46" t="s">
        <v>4</v>
      </c>
      <c r="D8" s="47"/>
      <c r="E8" s="47"/>
      <c r="F8" s="47"/>
      <c r="G8" s="48"/>
      <c r="I8" s="6" t="s">
        <v>5</v>
      </c>
      <c r="J8" s="7"/>
      <c r="K8" s="7"/>
      <c r="L8" s="8"/>
    </row>
    <row r="9" spans="3:12" ht="15">
      <c r="C9" s="9" t="s">
        <v>6</v>
      </c>
      <c r="D9" s="10" t="s">
        <v>7</v>
      </c>
      <c r="E9" s="11"/>
      <c r="F9" s="12">
        <v>0.0067</v>
      </c>
      <c r="G9" s="13">
        <f>G6*F9</f>
        <v>0</v>
      </c>
      <c r="I9" s="14" t="s">
        <v>8</v>
      </c>
      <c r="J9" s="15"/>
      <c r="K9" s="15"/>
      <c r="L9" s="16">
        <f>G9-L6</f>
        <v>-5</v>
      </c>
    </row>
    <row r="10" spans="3:12" ht="15">
      <c r="C10" s="17" t="s">
        <v>9</v>
      </c>
      <c r="D10" s="18" t="s">
        <v>10</v>
      </c>
      <c r="F10" s="19">
        <v>0.0034</v>
      </c>
      <c r="G10" s="20">
        <f>G6*F10</f>
        <v>0</v>
      </c>
      <c r="I10" s="21" t="s">
        <v>11</v>
      </c>
      <c r="J10" s="22"/>
      <c r="K10" s="22"/>
      <c r="L10" s="23">
        <f>(G10+G9)-L6</f>
        <v>-5</v>
      </c>
    </row>
    <row r="11" spans="3:12" ht="15">
      <c r="C11" s="17" t="s">
        <v>12</v>
      </c>
      <c r="D11" s="18" t="s">
        <v>13</v>
      </c>
      <c r="F11" s="19">
        <v>0.0037</v>
      </c>
      <c r="G11" s="20">
        <f>G6*F11</f>
        <v>0</v>
      </c>
      <c r="I11" s="21" t="s">
        <v>14</v>
      </c>
      <c r="J11" s="22"/>
      <c r="K11" s="22"/>
      <c r="L11" s="23">
        <f>(G11+G10+G9)-L6</f>
        <v>-5</v>
      </c>
    </row>
    <row r="12" spans="3:12" ht="15" thickBot="1">
      <c r="C12" s="24" t="s">
        <v>15</v>
      </c>
      <c r="D12" s="25" t="s">
        <v>16</v>
      </c>
      <c r="E12" s="26"/>
      <c r="F12" s="27">
        <v>0.0048</v>
      </c>
      <c r="G12" s="28">
        <f>G6*F12</f>
        <v>0</v>
      </c>
      <c r="I12" s="29" t="s">
        <v>17</v>
      </c>
      <c r="J12" s="30"/>
      <c r="K12" s="30"/>
      <c r="L12" s="31">
        <f>(G12+G11+G10+G9)-L6</f>
        <v>-5</v>
      </c>
    </row>
    <row r="13" spans="6:12" ht="15">
      <c r="F13" s="5"/>
      <c r="G13" s="5"/>
      <c r="L13" s="5"/>
    </row>
    <row r="14" spans="6:7" ht="15" thickBot="1">
      <c r="F14" s="5"/>
      <c r="G14" s="5"/>
    </row>
    <row r="15" spans="5:7" ht="25.5" customHeight="1" thickBot="1">
      <c r="E15" s="32" t="s">
        <v>18</v>
      </c>
      <c r="F15" s="33">
        <f>F12+F11+F10+F9</f>
        <v>0.018600000000000002</v>
      </c>
      <c r="G15" s="34">
        <f>+G9+G10+G11+G12</f>
        <v>0</v>
      </c>
    </row>
    <row r="16" ht="15">
      <c r="C16" s="35"/>
    </row>
  </sheetData>
  <mergeCells count="3">
    <mergeCell ref="D2:K2"/>
    <mergeCell ref="D3:K3"/>
    <mergeCell ref="C8:G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DCF7-6211-4825-B2A7-D2388878C925}">
  <dimension ref="C2:L16"/>
  <sheetViews>
    <sheetView workbookViewId="0" topLeftCell="A1">
      <selection activeCell="N4" sqref="N4"/>
    </sheetView>
  </sheetViews>
  <sheetFormatPr defaultColWidth="11.421875" defaultRowHeight="15"/>
  <cols>
    <col min="1" max="1" width="21.7109375" style="0" customWidth="1"/>
    <col min="2" max="2" width="25.00390625" style="0" customWidth="1"/>
    <col min="3" max="3" width="18.8515625" style="0" customWidth="1"/>
    <col min="8" max="8" width="24.00390625" style="0" customWidth="1"/>
    <col min="11" max="11" width="40.8515625" style="0" customWidth="1"/>
  </cols>
  <sheetData>
    <row r="1" ht="15" thickBot="1"/>
    <row r="2" spans="4:11" ht="37.5" customHeight="1" thickBot="1">
      <c r="D2" s="40" t="s">
        <v>0</v>
      </c>
      <c r="E2" s="41"/>
      <c r="F2" s="41"/>
      <c r="G2" s="41"/>
      <c r="H2" s="41"/>
      <c r="I2" s="41"/>
      <c r="J2" s="41"/>
      <c r="K2" s="42"/>
    </row>
    <row r="3" spans="4:11" ht="40.5" customHeight="1" thickBot="1" thickTop="1">
      <c r="D3" s="43" t="s">
        <v>1</v>
      </c>
      <c r="E3" s="44"/>
      <c r="F3" s="44"/>
      <c r="G3" s="44"/>
      <c r="H3" s="44"/>
      <c r="I3" s="44"/>
      <c r="J3" s="44"/>
      <c r="K3" s="45"/>
    </row>
    <row r="5" ht="15.75" thickBot="1"/>
    <row r="6" spans="4:12" ht="15.75" thickBot="1">
      <c r="D6" s="1" t="s">
        <v>2</v>
      </c>
      <c r="E6" s="2"/>
      <c r="F6" s="2"/>
      <c r="G6" s="3"/>
      <c r="I6" s="1" t="s">
        <v>3</v>
      </c>
      <c r="J6" s="2"/>
      <c r="K6" s="2"/>
      <c r="L6" s="4">
        <v>5</v>
      </c>
    </row>
    <row r="7" ht="15.75" thickBot="1">
      <c r="L7" s="5"/>
    </row>
    <row r="8" spans="3:12" ht="15.75" thickBot="1">
      <c r="C8" s="46" t="s">
        <v>4</v>
      </c>
      <c r="D8" s="47"/>
      <c r="E8" s="47"/>
      <c r="F8" s="47"/>
      <c r="G8" s="48"/>
      <c r="I8" s="6" t="s">
        <v>5</v>
      </c>
      <c r="J8" s="7"/>
      <c r="K8" s="7"/>
      <c r="L8" s="8"/>
    </row>
    <row r="9" spans="3:12" ht="15">
      <c r="C9" s="9" t="s">
        <v>6</v>
      </c>
      <c r="D9" s="10" t="s">
        <v>7</v>
      </c>
      <c r="E9" s="11"/>
      <c r="F9" s="12">
        <v>0.0067</v>
      </c>
      <c r="G9" s="13">
        <f>G6*F9</f>
        <v>0</v>
      </c>
      <c r="I9" s="14" t="s">
        <v>8</v>
      </c>
      <c r="J9" s="15"/>
      <c r="K9" s="15"/>
      <c r="L9" s="16">
        <f>G9-L6</f>
        <v>-5</v>
      </c>
    </row>
    <row r="10" spans="3:12" ht="15">
      <c r="C10" s="17" t="s">
        <v>9</v>
      </c>
      <c r="D10" s="18" t="s">
        <v>10</v>
      </c>
      <c r="F10" s="19">
        <v>0.0034</v>
      </c>
      <c r="G10" s="20">
        <f>G6*F10</f>
        <v>0</v>
      </c>
      <c r="I10" s="21" t="s">
        <v>11</v>
      </c>
      <c r="J10" s="22"/>
      <c r="K10" s="22"/>
      <c r="L10" s="23">
        <f>(G10+G9)-L6</f>
        <v>-5</v>
      </c>
    </row>
    <row r="11" spans="3:12" ht="15" thickBot="1">
      <c r="C11" s="37" t="s">
        <v>12</v>
      </c>
      <c r="D11" s="38" t="s">
        <v>13</v>
      </c>
      <c r="E11" s="38"/>
      <c r="F11" s="39">
        <v>0</v>
      </c>
      <c r="G11" s="36"/>
      <c r="I11" s="29" t="s">
        <v>19</v>
      </c>
      <c r="J11" s="30"/>
      <c r="K11" s="30"/>
      <c r="L11" s="31">
        <f>(G12+G11+G10+G9)-L6</f>
        <v>-5</v>
      </c>
    </row>
    <row r="12" spans="3:7" ht="15" thickBot="1">
      <c r="C12" s="24" t="s">
        <v>15</v>
      </c>
      <c r="D12" s="25" t="s">
        <v>16</v>
      </c>
      <c r="E12" s="26"/>
      <c r="F12" s="27">
        <v>0.0048</v>
      </c>
      <c r="G12" s="28">
        <f>G6*F12</f>
        <v>0</v>
      </c>
    </row>
    <row r="13" spans="6:12" ht="15">
      <c r="F13" s="5"/>
      <c r="G13" s="5"/>
      <c r="L13" s="5"/>
    </row>
    <row r="14" spans="6:7" ht="15" thickBot="1">
      <c r="F14" s="5"/>
      <c r="G14" s="5"/>
    </row>
    <row r="15" spans="5:7" ht="25.5" customHeight="1" thickBot="1">
      <c r="E15" s="32" t="s">
        <v>18</v>
      </c>
      <c r="F15" s="33">
        <f>F12+F11+F10+F9</f>
        <v>0.0149</v>
      </c>
      <c r="G15" s="34">
        <f>+G9+G10+G11+G12</f>
        <v>0</v>
      </c>
    </row>
    <row r="16" ht="15">
      <c r="C16" s="35"/>
    </row>
  </sheetData>
  <mergeCells count="3">
    <mergeCell ref="D2:K2"/>
    <mergeCell ref="D3:K3"/>
    <mergeCell ref="C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n.schatzelle</dc:creator>
  <cp:keywords/>
  <dc:description/>
  <cp:lastModifiedBy>noemie schatzelle</cp:lastModifiedBy>
  <dcterms:created xsi:type="dcterms:W3CDTF">2022-09-09T09:35:00Z</dcterms:created>
  <dcterms:modified xsi:type="dcterms:W3CDTF">2023-11-28T09:54:58Z</dcterms:modified>
  <cp:category/>
  <cp:version/>
  <cp:contentType/>
  <cp:contentStatus/>
</cp:coreProperties>
</file>